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файлообмен\СВЕДЕНИЯ по МО\Сведения по МО за 2022 год\2 квартал 2022 год\Чернавское МО\2 кв. 2022г\"/>
    </mc:Choice>
  </mc:AlternateContent>
  <xr:revisionPtr revIDLastSave="0" documentId="13_ncr:1_{B302608F-7697-4F13-9B1E-419EA1BB0397}" xr6:coauthVersionLast="47" xr6:coauthVersionMax="47" xr10:uidLastSave="{00000000-0000-0000-0000-000000000000}"/>
  <bookViews>
    <workbookView xWindow="-108" yWindow="-108" windowWidth="15576" windowHeight="11904" xr2:uid="{00000000-000D-0000-FFFF-FFFF00000000}"/>
  </bookViews>
  <sheets>
    <sheet name="Лист1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4" i="1" l="1"/>
  <c r="C12" i="1"/>
  <c r="B12" i="1"/>
  <c r="D21" i="1" l="1"/>
  <c r="C22" i="1"/>
  <c r="B22" i="1"/>
  <c r="D17" i="1"/>
  <c r="D26" i="1"/>
  <c r="D18" i="1"/>
  <c r="D25" i="1"/>
  <c r="D28" i="1"/>
  <c r="D31" i="1"/>
  <c r="D33" i="1"/>
  <c r="D24" i="1"/>
  <c r="D13" i="1"/>
  <c r="D15" i="1"/>
  <c r="D16" i="1"/>
  <c r="D19" i="1"/>
  <c r="D20" i="1"/>
  <c r="C36" i="1"/>
  <c r="B36" i="1"/>
  <c r="D36" i="1" l="1"/>
  <c r="C37" i="1"/>
  <c r="C43" i="1" s="1"/>
  <c r="C42" i="1" s="1"/>
  <c r="D12" i="1"/>
  <c r="D22" i="1"/>
  <c r="B37" i="1"/>
  <c r="B43" i="1" s="1"/>
  <c r="B42" i="1" s="1"/>
</calcChain>
</file>

<file path=xl/sharedStrings.xml><?xml version="1.0" encoding="utf-8"?>
<sst xmlns="http://schemas.openxmlformats.org/spreadsheetml/2006/main" count="50" uniqueCount="48">
  <si>
    <t xml:space="preserve">Наименование показателя    </t>
  </si>
  <si>
    <t xml:space="preserve">Доходы                                  </t>
  </si>
  <si>
    <t xml:space="preserve">Налоговые и неналоговые доходы </t>
  </si>
  <si>
    <t xml:space="preserve">Налоги на прибыль, доходы      </t>
  </si>
  <si>
    <t xml:space="preserve">Налоги на совокупный доход     </t>
  </si>
  <si>
    <t xml:space="preserve">Налоги на имущество            </t>
  </si>
  <si>
    <t xml:space="preserve">Безвозмездные поступления      </t>
  </si>
  <si>
    <t xml:space="preserve">Всего:                         </t>
  </si>
  <si>
    <t xml:space="preserve">Общегосударственные вопросы    </t>
  </si>
  <si>
    <t xml:space="preserve">Национальная оборона           </t>
  </si>
  <si>
    <t xml:space="preserve">Национальная экономика         </t>
  </si>
  <si>
    <t xml:space="preserve">Жилищно-коммунальное хозяйство </t>
  </si>
  <si>
    <t xml:space="preserve">Охрана окружающей среды        </t>
  </si>
  <si>
    <t xml:space="preserve">Образование                    </t>
  </si>
  <si>
    <t>Культура,       кинематография</t>
  </si>
  <si>
    <t xml:space="preserve">Здравоохранение,     физическая культура и спорт               </t>
  </si>
  <si>
    <t xml:space="preserve">Социальная политика            </t>
  </si>
  <si>
    <t xml:space="preserve">Обслуживание муниципального долга        </t>
  </si>
  <si>
    <t xml:space="preserve">Межбюджетные трансферты        </t>
  </si>
  <si>
    <t xml:space="preserve">Результат  исполнения   бюджета (дефицит "-", профицит "+")    </t>
  </si>
  <si>
    <t>Источники финансирования дефицита бюджетов</t>
  </si>
  <si>
    <t xml:space="preserve">Кредиты кредитных организаций в валюте Российской Федерации    </t>
  </si>
  <si>
    <t xml:space="preserve">Бюджетные  кредиты  от   других бюджетов   бюджетной    системы Российской Федерации           </t>
  </si>
  <si>
    <t>Изменение остатков  средств  на счетах по учету средств бюджета</t>
  </si>
  <si>
    <t xml:space="preserve">Бюджетные назначения на год  </t>
  </si>
  <si>
    <t>%     исполнения</t>
  </si>
  <si>
    <t>Национальная безопасность и правоохранительная деятельность</t>
  </si>
  <si>
    <t>Расходы</t>
  </si>
  <si>
    <t>Иные источники внутреннего финансирования  дефицитов бюджетов</t>
  </si>
  <si>
    <t>приложение N 1</t>
  </si>
  <si>
    <t>Сведения об исполнении  бюджета поселения</t>
  </si>
  <si>
    <t>(тыс. рублей)</t>
  </si>
  <si>
    <t xml:space="preserve">Наименование категории   работников </t>
  </si>
  <si>
    <t xml:space="preserve">Муниципальные  служащие поселения
</t>
  </si>
  <si>
    <t xml:space="preserve">Работники муниципальных учреждений   
</t>
  </si>
  <si>
    <t>Приложение N 2</t>
  </si>
  <si>
    <t>(отчетный период)</t>
  </si>
  <si>
    <t xml:space="preserve">в том числе безвозмездные поступления от других бюджетов    бюджетной системы Российской Федерации   </t>
  </si>
  <si>
    <t>Штрафы, санкции, возмещение ущерба</t>
  </si>
  <si>
    <t>Государственная пошлина</t>
  </si>
  <si>
    <t>безвозмездные поступления от негосударственных организаций</t>
  </si>
  <si>
    <r>
      <t xml:space="preserve">Сведения о численности муниципальных служащих органов местного самоуправления, работников муниципальных учреждений и фактических затратах на их денежное содержание Приложение№2 и исполнение бюджета </t>
    </r>
    <r>
      <rPr>
        <b/>
        <sz val="12"/>
        <color theme="1"/>
        <rFont val="Times New Roman"/>
        <family val="1"/>
        <charset val="204"/>
      </rPr>
      <t>Чернавского</t>
    </r>
    <r>
      <rPr>
        <sz val="12"/>
        <color theme="1"/>
        <rFont val="Times New Roman"/>
        <family val="1"/>
        <charset val="204"/>
      </rPr>
      <t xml:space="preserve"> муниципального образования за 1 полугодие  2022 года  Приложение 1 обнародуется в соответствии с Постановлением главы администрации №       от     </t>
    </r>
  </si>
  <si>
    <t xml:space="preserve">за 1 полугодие  2022 года </t>
  </si>
  <si>
    <t xml:space="preserve">Кассовое исполнение за 1 полугодие  2022 года  (отчетный период) </t>
  </si>
  <si>
    <r>
      <t xml:space="preserve">Сведения
о численности муниципальных служащих органов местного самоуправления,
работников муниципальных учреждений и фактических затратах на их денежное содержание
за 1 полугодие  2022 года 
(отчетный период)
Администрация </t>
    </r>
    <r>
      <rPr>
        <b/>
        <sz val="12"/>
        <color theme="1"/>
        <rFont val="Times New Roman"/>
        <family val="1"/>
        <charset val="204"/>
      </rPr>
      <t>Чернавского</t>
    </r>
    <r>
      <rPr>
        <sz val="12"/>
        <color theme="1"/>
        <rFont val="Times New Roman"/>
        <family val="1"/>
        <charset val="204"/>
      </rPr>
      <t xml:space="preserve"> МО
</t>
    </r>
  </si>
  <si>
    <t xml:space="preserve">Среднесписочная численность работников за 1 полугодие  2022 года  (человек)   </t>
  </si>
  <si>
    <t xml:space="preserve">Фактические  расходы на заработную плату и 
начисления на нее   
за 1 полугодие 2022 года 
(отчетный период)   
(тыс. рублей)
</t>
  </si>
  <si>
    <t>Налоги на товары (работы, услуги) реализуемые на территории РФ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</si>
</sst>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4" xfId="0" applyFont="1" applyBorder="1" applyAlignment="1">
      <alignment vertical="top" wrapText="1"/>
    </xf>
    <xf numFmtId="164" fontId="1" fillId="0" borderId="7" xfId="0" applyNumberFormat="1" applyFont="1" applyBorder="1" applyAlignment="1">
      <alignment horizontal="center" vertical="top" wrapText="1"/>
    </xf>
    <xf numFmtId="0" fontId="2" fillId="0" borderId="4" xfId="0" applyFont="1" applyBorder="1" applyAlignment="1">
      <alignment vertical="top" wrapText="1"/>
    </xf>
    <xf numFmtId="164" fontId="2" fillId="0" borderId="7" xfId="0" applyNumberFormat="1" applyFont="1" applyBorder="1" applyAlignment="1">
      <alignment horizontal="center" vertical="top" wrapText="1"/>
    </xf>
    <xf numFmtId="0" fontId="1" fillId="0" borderId="3" xfId="0" applyFont="1" applyBorder="1" applyAlignment="1">
      <alignment vertical="top" wrapText="1"/>
    </xf>
    <xf numFmtId="164" fontId="1" fillId="0" borderId="2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164" fontId="1" fillId="0" borderId="5" xfId="0" applyNumberFormat="1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wrapText="1"/>
    </xf>
    <xf numFmtId="0" fontId="1" fillId="0" borderId="11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/>
    </xf>
    <xf numFmtId="164" fontId="1" fillId="0" borderId="10" xfId="0" applyNumberFormat="1" applyFont="1" applyBorder="1" applyAlignment="1">
      <alignment horizontal="center" vertical="center"/>
    </xf>
    <xf numFmtId="164" fontId="1" fillId="0" borderId="7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right"/>
    </xf>
    <xf numFmtId="0" fontId="1" fillId="0" borderId="8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0" xfId="0" applyFont="1" applyAlignment="1">
      <alignment horizontal="justify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164" fontId="1" fillId="0" borderId="8" xfId="0" applyNumberFormat="1" applyFont="1" applyBorder="1" applyAlignment="1">
      <alignment horizontal="center" vertical="center"/>
    </xf>
    <xf numFmtId="164" fontId="1" fillId="0" borderId="5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66"/>
  <sheetViews>
    <sheetView tabSelected="1" zoomScale="80" zoomScaleNormal="80" workbookViewId="0">
      <selection activeCell="C65" sqref="C65:D65"/>
    </sheetView>
  </sheetViews>
  <sheetFormatPr defaultColWidth="9.109375" defaultRowHeight="15.6" x14ac:dyDescent="0.3"/>
  <cols>
    <col min="1" max="1" width="54.109375" style="1" customWidth="1"/>
    <col min="2" max="2" width="18.6640625" style="1" customWidth="1"/>
    <col min="3" max="3" width="26.33203125" style="1" customWidth="1"/>
    <col min="4" max="4" width="16.5546875" style="1" customWidth="1"/>
    <col min="5" max="16384" width="9.109375" style="1"/>
  </cols>
  <sheetData>
    <row r="1" spans="1:4" x14ac:dyDescent="0.3">
      <c r="A1" s="32" t="s">
        <v>41</v>
      </c>
      <c r="B1" s="32"/>
      <c r="C1" s="32"/>
      <c r="D1" s="32"/>
    </row>
    <row r="2" spans="1:4" x14ac:dyDescent="0.3">
      <c r="A2" s="32"/>
      <c r="B2" s="32"/>
      <c r="C2" s="32"/>
      <c r="D2" s="32"/>
    </row>
    <row r="3" spans="1:4" x14ac:dyDescent="0.3">
      <c r="A3" s="32"/>
      <c r="B3" s="32"/>
      <c r="C3" s="32"/>
      <c r="D3" s="32"/>
    </row>
    <row r="4" spans="1:4" x14ac:dyDescent="0.3">
      <c r="A4" s="32"/>
      <c r="B4" s="32"/>
      <c r="C4" s="32"/>
      <c r="D4" s="32"/>
    </row>
    <row r="5" spans="1:4" x14ac:dyDescent="0.3">
      <c r="A5" s="32"/>
      <c r="B5" s="32"/>
      <c r="C5" s="32"/>
      <c r="D5" s="32"/>
    </row>
    <row r="6" spans="1:4" x14ac:dyDescent="0.3">
      <c r="D6" s="2" t="s">
        <v>29</v>
      </c>
    </row>
    <row r="7" spans="1:4" x14ac:dyDescent="0.3">
      <c r="B7" s="3" t="s">
        <v>30</v>
      </c>
    </row>
    <row r="8" spans="1:4" x14ac:dyDescent="0.3">
      <c r="B8" s="3" t="s">
        <v>42</v>
      </c>
    </row>
    <row r="9" spans="1:4" ht="16.2" thickBot="1" x14ac:dyDescent="0.35">
      <c r="D9" s="3" t="s">
        <v>31</v>
      </c>
    </row>
    <row r="10" spans="1:4" ht="52.5" customHeight="1" thickBot="1" x14ac:dyDescent="0.35">
      <c r="A10" s="4" t="s">
        <v>0</v>
      </c>
      <c r="B10" s="5" t="s">
        <v>24</v>
      </c>
      <c r="C10" s="5" t="s">
        <v>43</v>
      </c>
      <c r="D10" s="5" t="s">
        <v>25</v>
      </c>
    </row>
    <row r="11" spans="1:4" ht="16.2" thickBot="1" x14ac:dyDescent="0.35">
      <c r="A11" s="29" t="s">
        <v>1</v>
      </c>
      <c r="B11" s="30"/>
      <c r="C11" s="30"/>
      <c r="D11" s="31"/>
    </row>
    <row r="12" spans="1:4" ht="16.2" thickBot="1" x14ac:dyDescent="0.35">
      <c r="A12" s="6" t="s">
        <v>2</v>
      </c>
      <c r="B12" s="7">
        <f>B13+B15+B16+B18+B17+B14</f>
        <v>2830</v>
      </c>
      <c r="C12" s="7">
        <f>C13+C15+C16+C18+C17+C14</f>
        <v>3193.7</v>
      </c>
      <c r="D12" s="7">
        <f>C12*100/B12</f>
        <v>112.85159010600707</v>
      </c>
    </row>
    <row r="13" spans="1:4" ht="16.2" thickBot="1" x14ac:dyDescent="0.35">
      <c r="A13" s="6" t="s">
        <v>3</v>
      </c>
      <c r="B13" s="7">
        <v>177</v>
      </c>
      <c r="C13" s="7">
        <v>73.7</v>
      </c>
      <c r="D13" s="7">
        <f t="shared" ref="D13:D36" si="0">C13*100/B13</f>
        <v>41.638418079096049</v>
      </c>
    </row>
    <row r="14" spans="1:4" ht="31.8" thickBot="1" x14ac:dyDescent="0.35">
      <c r="A14" s="21" t="s">
        <v>47</v>
      </c>
      <c r="B14" s="7">
        <v>635.6</v>
      </c>
      <c r="C14" s="7">
        <v>415.7</v>
      </c>
      <c r="D14" s="7">
        <f>C14/B14*100</f>
        <v>65.40276903713027</v>
      </c>
    </row>
    <row r="15" spans="1:4" ht="16.2" thickBot="1" x14ac:dyDescent="0.35">
      <c r="A15" s="6" t="s">
        <v>4</v>
      </c>
      <c r="B15" s="7">
        <v>948.2</v>
      </c>
      <c r="C15" s="7">
        <v>2542.8000000000002</v>
      </c>
      <c r="D15" s="7">
        <f t="shared" si="0"/>
        <v>268.17127188356886</v>
      </c>
    </row>
    <row r="16" spans="1:4" ht="16.5" customHeight="1" thickBot="1" x14ac:dyDescent="0.35">
      <c r="A16" s="6" t="s">
        <v>5</v>
      </c>
      <c r="B16" s="7">
        <v>1069.2</v>
      </c>
      <c r="C16" s="7">
        <v>161.5</v>
      </c>
      <c r="D16" s="7">
        <f t="shared" si="0"/>
        <v>15.104751215862326</v>
      </c>
    </row>
    <row r="17" spans="1:4" ht="19.5" hidden="1" customHeight="1" thickBot="1" x14ac:dyDescent="0.35">
      <c r="A17" s="6" t="s">
        <v>39</v>
      </c>
      <c r="B17" s="7"/>
      <c r="C17" s="7"/>
      <c r="D17" s="7" t="e">
        <f t="shared" si="0"/>
        <v>#DIV/0!</v>
      </c>
    </row>
    <row r="18" spans="1:4" ht="19.5" hidden="1" customHeight="1" thickBot="1" x14ac:dyDescent="0.35">
      <c r="A18" s="6" t="s">
        <v>38</v>
      </c>
      <c r="B18" s="7"/>
      <c r="C18" s="7"/>
      <c r="D18" s="7" t="e">
        <f t="shared" si="0"/>
        <v>#DIV/0!</v>
      </c>
    </row>
    <row r="19" spans="1:4" ht="16.2" thickBot="1" x14ac:dyDescent="0.35">
      <c r="A19" s="6" t="s">
        <v>6</v>
      </c>
      <c r="B19" s="7">
        <v>17784.900000000001</v>
      </c>
      <c r="C19" s="7">
        <v>205.6</v>
      </c>
      <c r="D19" s="7">
        <f t="shared" si="0"/>
        <v>1.156036862731868</v>
      </c>
    </row>
    <row r="20" spans="1:4" ht="46.5" customHeight="1" thickBot="1" x14ac:dyDescent="0.35">
      <c r="A20" s="6" t="s">
        <v>37</v>
      </c>
      <c r="B20" s="7">
        <v>17784.900000000001</v>
      </c>
      <c r="C20" s="7">
        <v>205.6</v>
      </c>
      <c r="D20" s="7">
        <f t="shared" si="0"/>
        <v>1.156036862731868</v>
      </c>
    </row>
    <row r="21" spans="1:4" ht="34.5" customHeight="1" thickBot="1" x14ac:dyDescent="0.35">
      <c r="A21" s="6" t="s">
        <v>40</v>
      </c>
      <c r="B21" s="7">
        <v>0</v>
      </c>
      <c r="C21" s="7">
        <v>0</v>
      </c>
      <c r="D21" s="7" t="e">
        <f t="shared" si="0"/>
        <v>#DIV/0!</v>
      </c>
    </row>
    <row r="22" spans="1:4" ht="16.2" thickBot="1" x14ac:dyDescent="0.35">
      <c r="A22" s="8" t="s">
        <v>7</v>
      </c>
      <c r="B22" s="9">
        <f>B12+B19</f>
        <v>20614.900000000001</v>
      </c>
      <c r="C22" s="9">
        <f>C12+C19</f>
        <v>3399.2999999999997</v>
      </c>
      <c r="D22" s="7">
        <f t="shared" si="0"/>
        <v>16.489529418042288</v>
      </c>
    </row>
    <row r="23" spans="1:4" ht="16.2" thickBot="1" x14ac:dyDescent="0.35">
      <c r="A23" s="29" t="s">
        <v>27</v>
      </c>
      <c r="B23" s="30"/>
      <c r="C23" s="30"/>
      <c r="D23" s="31"/>
    </row>
    <row r="24" spans="1:4" ht="16.2" thickBot="1" x14ac:dyDescent="0.35">
      <c r="A24" s="6" t="s">
        <v>8</v>
      </c>
      <c r="B24" s="7">
        <v>1913.3</v>
      </c>
      <c r="C24" s="7">
        <v>1045.0999999999999</v>
      </c>
      <c r="D24" s="7">
        <f t="shared" si="0"/>
        <v>54.62290283802853</v>
      </c>
    </row>
    <row r="25" spans="1:4" ht="16.2" thickBot="1" x14ac:dyDescent="0.35">
      <c r="A25" s="6" t="s">
        <v>9</v>
      </c>
      <c r="B25" s="7">
        <v>99.7</v>
      </c>
      <c r="C25" s="7">
        <v>39.9</v>
      </c>
      <c r="D25" s="7">
        <f t="shared" si="0"/>
        <v>40.020060180541627</v>
      </c>
    </row>
    <row r="26" spans="1:4" ht="31.8" thickBot="1" x14ac:dyDescent="0.35">
      <c r="A26" s="10" t="s">
        <v>26</v>
      </c>
      <c r="B26" s="11">
        <v>0</v>
      </c>
      <c r="C26" s="11">
        <v>0</v>
      </c>
      <c r="D26" s="7" t="e">
        <f t="shared" si="0"/>
        <v>#DIV/0!</v>
      </c>
    </row>
    <row r="27" spans="1:4" ht="16.2" thickBot="1" x14ac:dyDescent="0.35">
      <c r="A27" s="12" t="s">
        <v>10</v>
      </c>
      <c r="B27" s="13">
        <v>2721</v>
      </c>
      <c r="C27" s="13">
        <v>289</v>
      </c>
      <c r="D27" s="7"/>
    </row>
    <row r="28" spans="1:4" ht="16.2" thickBot="1" x14ac:dyDescent="0.35">
      <c r="A28" s="6" t="s">
        <v>11</v>
      </c>
      <c r="B28" s="7">
        <v>15982.3</v>
      </c>
      <c r="C28" s="7">
        <v>408.6</v>
      </c>
      <c r="D28" s="7">
        <f t="shared" si="0"/>
        <v>2.5565782146499565</v>
      </c>
    </row>
    <row r="29" spans="1:4" ht="16.2" thickBot="1" x14ac:dyDescent="0.35">
      <c r="A29" s="6" t="s">
        <v>12</v>
      </c>
      <c r="B29" s="7"/>
      <c r="C29" s="7"/>
      <c r="D29" s="7"/>
    </row>
    <row r="30" spans="1:4" ht="16.2" thickBot="1" x14ac:dyDescent="0.35">
      <c r="A30" s="6" t="s">
        <v>13</v>
      </c>
      <c r="B30" s="7"/>
      <c r="C30" s="7"/>
      <c r="D30" s="7"/>
    </row>
    <row r="31" spans="1:4" ht="16.2" thickBot="1" x14ac:dyDescent="0.35">
      <c r="A31" s="6" t="s">
        <v>14</v>
      </c>
      <c r="B31" s="7">
        <v>39</v>
      </c>
      <c r="C31" s="7">
        <v>30.9</v>
      </c>
      <c r="D31" s="7">
        <f t="shared" si="0"/>
        <v>79.230769230769226</v>
      </c>
    </row>
    <row r="32" spans="1:4" ht="21.75" customHeight="1" thickBot="1" x14ac:dyDescent="0.35">
      <c r="A32" s="6" t="s">
        <v>15</v>
      </c>
      <c r="B32" s="7"/>
      <c r="C32" s="7"/>
      <c r="D32" s="7"/>
    </row>
    <row r="33" spans="1:4" ht="16.2" thickBot="1" x14ac:dyDescent="0.35">
      <c r="A33" s="6" t="s">
        <v>16</v>
      </c>
      <c r="B33" s="7">
        <v>251</v>
      </c>
      <c r="C33" s="7">
        <v>120.2</v>
      </c>
      <c r="D33" s="7">
        <f t="shared" si="0"/>
        <v>47.888446215139439</v>
      </c>
    </row>
    <row r="34" spans="1:4" ht="24" customHeight="1" thickBot="1" x14ac:dyDescent="0.35">
      <c r="A34" s="6" t="s">
        <v>17</v>
      </c>
      <c r="B34" s="7"/>
      <c r="C34" s="7"/>
      <c r="D34" s="7"/>
    </row>
    <row r="35" spans="1:4" ht="16.2" thickBot="1" x14ac:dyDescent="0.35">
      <c r="A35" s="6" t="s">
        <v>18</v>
      </c>
      <c r="B35" s="7"/>
      <c r="C35" s="7"/>
      <c r="D35" s="7"/>
    </row>
    <row r="36" spans="1:4" ht="16.2" thickBot="1" x14ac:dyDescent="0.35">
      <c r="A36" s="8" t="s">
        <v>7</v>
      </c>
      <c r="B36" s="9">
        <f>B35+B34+B33+B32+B31+B30+B29+B28+B27+B26+B25+B24</f>
        <v>21006.3</v>
      </c>
      <c r="C36" s="9">
        <f>C35+C34+C33+C32+C31+C30+C29+C28+C27+C26+C25+C24</f>
        <v>1933.6999999999998</v>
      </c>
      <c r="D36" s="7">
        <f t="shared" si="0"/>
        <v>9.205333638003836</v>
      </c>
    </row>
    <row r="37" spans="1:4" ht="31.8" thickBot="1" x14ac:dyDescent="0.35">
      <c r="A37" s="6" t="s">
        <v>19</v>
      </c>
      <c r="B37" s="7">
        <f>B22-B36</f>
        <v>-391.39999999999782</v>
      </c>
      <c r="C37" s="7">
        <f>C22-C36</f>
        <v>1465.6</v>
      </c>
      <c r="D37" s="14"/>
    </row>
    <row r="38" spans="1:4" ht="16.2" thickBot="1" x14ac:dyDescent="0.35">
      <c r="A38" s="29" t="s">
        <v>20</v>
      </c>
      <c r="B38" s="30"/>
      <c r="C38" s="30"/>
      <c r="D38" s="31"/>
    </row>
    <row r="39" spans="1:4" ht="31.8" thickBot="1" x14ac:dyDescent="0.35">
      <c r="A39" s="6" t="s">
        <v>21</v>
      </c>
      <c r="B39" s="14"/>
      <c r="C39" s="14"/>
      <c r="D39" s="14"/>
    </row>
    <row r="40" spans="1:4" ht="37.5" customHeight="1" thickBot="1" x14ac:dyDescent="0.35">
      <c r="A40" s="6" t="s">
        <v>22</v>
      </c>
      <c r="B40" s="14"/>
      <c r="C40" s="14"/>
      <c r="D40" s="14"/>
    </row>
    <row r="41" spans="1:4" ht="38.25" customHeight="1" thickBot="1" x14ac:dyDescent="0.35">
      <c r="A41" s="12" t="s">
        <v>28</v>
      </c>
      <c r="B41" s="15"/>
      <c r="C41" s="15"/>
      <c r="D41" s="15"/>
    </row>
    <row r="42" spans="1:4" ht="31.8" thickBot="1" x14ac:dyDescent="0.35">
      <c r="A42" s="6" t="s">
        <v>23</v>
      </c>
      <c r="B42" s="7">
        <f>B43</f>
        <v>391.39999999999782</v>
      </c>
      <c r="C42" s="7">
        <f>C43</f>
        <v>-1465.6</v>
      </c>
      <c r="D42" s="7"/>
    </row>
    <row r="43" spans="1:4" ht="16.2" thickBot="1" x14ac:dyDescent="0.35">
      <c r="A43" s="6" t="s">
        <v>7</v>
      </c>
      <c r="B43" s="7">
        <f>B37*(-1)</f>
        <v>391.39999999999782</v>
      </c>
      <c r="C43" s="7">
        <f>C37*(-1)</f>
        <v>-1465.6</v>
      </c>
      <c r="D43" s="7"/>
    </row>
    <row r="55" spans="1:5" x14ac:dyDescent="0.3">
      <c r="C55" s="28" t="s">
        <v>35</v>
      </c>
      <c r="D55" s="28"/>
    </row>
    <row r="56" spans="1:5" x14ac:dyDescent="0.3">
      <c r="A56" s="33" t="s">
        <v>44</v>
      </c>
      <c r="B56" s="34"/>
      <c r="C56" s="34"/>
      <c r="D56" s="34"/>
    </row>
    <row r="57" spans="1:5" x14ac:dyDescent="0.3">
      <c r="A57" s="34"/>
      <c r="B57" s="34"/>
      <c r="C57" s="34"/>
      <c r="D57" s="34"/>
    </row>
    <row r="58" spans="1:5" x14ac:dyDescent="0.3">
      <c r="A58" s="34"/>
      <c r="B58" s="34"/>
      <c r="C58" s="34"/>
      <c r="D58" s="34"/>
    </row>
    <row r="59" spans="1:5" x14ac:dyDescent="0.3">
      <c r="A59" s="34"/>
      <c r="B59" s="34"/>
      <c r="C59" s="34"/>
      <c r="D59" s="34"/>
    </row>
    <row r="60" spans="1:5" x14ac:dyDescent="0.3">
      <c r="A60" s="34"/>
      <c r="B60" s="34"/>
      <c r="C60" s="34"/>
      <c r="D60" s="34"/>
    </row>
    <row r="61" spans="1:5" x14ac:dyDescent="0.3">
      <c r="A61" s="34"/>
      <c r="B61" s="34"/>
      <c r="C61" s="34"/>
      <c r="D61" s="34"/>
    </row>
    <row r="62" spans="1:5" x14ac:dyDescent="0.3">
      <c r="A62" s="34"/>
      <c r="B62" s="34"/>
      <c r="C62" s="34"/>
      <c r="D62" s="34"/>
    </row>
    <row r="63" spans="1:5" ht="16.2" thickBot="1" x14ac:dyDescent="0.35">
      <c r="C63" s="26" t="s">
        <v>36</v>
      </c>
      <c r="D63" s="27"/>
      <c r="E63" s="27"/>
    </row>
    <row r="64" spans="1:5" ht="99" customHeight="1" thickBot="1" x14ac:dyDescent="0.35">
      <c r="A64" s="16" t="s">
        <v>32</v>
      </c>
      <c r="B64" s="4" t="s">
        <v>45</v>
      </c>
      <c r="C64" s="22" t="s">
        <v>46</v>
      </c>
      <c r="D64" s="23"/>
    </row>
    <row r="65" spans="1:4" ht="31.8" thickBot="1" x14ac:dyDescent="0.35">
      <c r="A65" s="17" t="s">
        <v>33</v>
      </c>
      <c r="B65" s="19">
        <v>3</v>
      </c>
      <c r="C65" s="35">
        <v>700</v>
      </c>
      <c r="D65" s="36"/>
    </row>
    <row r="66" spans="1:4" ht="31.8" thickBot="1" x14ac:dyDescent="0.35">
      <c r="A66" s="18" t="s">
        <v>34</v>
      </c>
      <c r="B66" s="20">
        <v>1.38</v>
      </c>
      <c r="C66" s="24">
        <v>159.5</v>
      </c>
      <c r="D66" s="25"/>
    </row>
  </sheetData>
  <mergeCells count="10">
    <mergeCell ref="A38:D38"/>
    <mergeCell ref="A1:D5"/>
    <mergeCell ref="A11:D11"/>
    <mergeCell ref="A23:D23"/>
    <mergeCell ref="A56:D62"/>
    <mergeCell ref="C64:D64"/>
    <mergeCell ref="C65:D65"/>
    <mergeCell ref="C66:D66"/>
    <mergeCell ref="C63:E63"/>
    <mergeCell ref="C55:D55"/>
  </mergeCells>
  <pageMargins left="0.51181102362204722" right="0.51181102362204722" top="0.74803149606299213" bottom="0.74803149606299213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Стерликова</dc:creator>
  <cp:lastModifiedBy>fo10i</cp:lastModifiedBy>
  <cp:lastPrinted>2021-07-06T07:43:10Z</cp:lastPrinted>
  <dcterms:created xsi:type="dcterms:W3CDTF">2016-07-20T11:31:32Z</dcterms:created>
  <dcterms:modified xsi:type="dcterms:W3CDTF">2022-07-06T04:28:57Z</dcterms:modified>
</cp:coreProperties>
</file>