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76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1" i="1"/>
  <c r="C19" s="1"/>
  <c r="B11"/>
  <c r="B19" s="1"/>
  <c r="D24"/>
  <c r="D15" l="1"/>
  <c r="D13"/>
  <c r="D28"/>
  <c r="D25"/>
  <c r="D17"/>
  <c r="D18"/>
  <c r="D21"/>
  <c r="D22"/>
  <c r="D16"/>
  <c r="D14"/>
  <c r="D12"/>
  <c r="C33"/>
  <c r="B33"/>
  <c r="B34" s="1"/>
  <c r="D33" l="1"/>
  <c r="C34"/>
  <c r="C40" s="1"/>
  <c r="C39" s="1"/>
  <c r="D11"/>
  <c r="B40"/>
  <c r="B39" s="1"/>
  <c r="D19" l="1"/>
</calcChain>
</file>

<file path=xl/sharedStrings.xml><?xml version="1.0" encoding="utf-8"?>
<sst xmlns="http://schemas.openxmlformats.org/spreadsheetml/2006/main" count="48" uniqueCount="46">
  <si>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</si>
  <si>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</si>
  <si>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</si>
  <si>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</si>
  <si>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</si>
  <si>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</si>
  <si>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Доходы от оказания  платных услуг и компенсации   затрат государства                    </t>
  </si>
  <si>
    <t xml:space="preserve">Безвозмездные поступления      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</si>
  <si>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</si>
  <si>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</si>
  <si>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</si>
  <si>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</si>
  <si>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</si>
  <si>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</si>
  <si>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</si>
  <si>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</si>
  <si>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</si>
  <si>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</si>
  <si>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</si>
  <si>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</si>
  <si>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</si>
  <si>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>Изменение остатков  средств  на счетах по учету средств бюджета</t>
  </si>
  <si>
    <t xml:space="preserve">Бюджетные назначения на год  </t>
  </si>
  <si>
    <t>%  исполнения</t>
  </si>
  <si>
    <t>Доходы от использования имущества, находящегося в государственной и муниципальной собственности</t>
  </si>
  <si>
    <t>Национальная безопасность и правоохранительная деятельность</t>
  </si>
  <si>
    <t xml:space="preserve">Здравоохранение, физическая культура и спорт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</si>
  <si>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</si>
  <si>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дефицитов бюджетов </t>
  </si>
  <si>
    <t xml:space="preserve">Результат  исполнения   бюджета (дефицит "-", профицит "+")  </t>
  </si>
  <si>
    <t>Приложение N 1</t>
  </si>
  <si>
    <t>Сведения об исполнении  бюджета поселения</t>
  </si>
  <si>
    <t>(тыс. рублей)</t>
  </si>
  <si>
    <t>Расходы</t>
  </si>
  <si>
    <t>Приложение N 2</t>
  </si>
  <si>
    <t>(отчетный период)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</si>
  <si>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</si>
  <si>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</si>
  <si>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</si>
  <si>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r>
      <t xml:space="preserve"> 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Николаевского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2019 год  Приложение1 обнародуется в соответствии с Постановлением главы администрации №       от     </t>
    </r>
  </si>
  <si>
    <t xml:space="preserve">за 2019 год </t>
  </si>
  <si>
    <t xml:space="preserve">Кассовое исполнение           за 2019 год           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</si>
  <si>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2019 год 
(отчетный период)
 </t>
    </r>
    <r>
      <rPr>
        <b/>
        <sz val="12"/>
        <color theme="1"/>
        <rFont val="Times New Roman"/>
        <family val="1"/>
        <charset val="204"/>
      </rPr>
      <t>Николаевского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</si>
  <si>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 за 2019 год  (человек)   </t>
  </si>
  <si>
    <t xml:space="preserve">Фактические  расходы на заработную плату и 
начисления на нее   
за 2019 год 
(отчетный период)   
(тыс. рублей)
</t>
  </si>
  <si>
    <t xml:space="preserve">в том числе безвозмездные  поступления от других  бюджетов    бюджетной системы Российской Федерации  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</si>
</sst>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topLeftCell="A8" zoomScale="80" zoomScaleNormal="80" workbookViewId="0">
      <selection activeCell="C18" sqref="C18"/>
    </sheetView>
  </sheetViews>
  <sheetFormatPr defaultRowHeight="15.75"/>
  <cols>
    <col min="1" max="1" width="56.85546875" style="1" customWidth="1"/>
    <col min="2" max="2" width="18.85546875" style="1" customWidth="1"/>
    <col min="3" max="3" width="23.5703125" style="1" customWidth="1"/>
    <col min="4" max="4" width="16.85546875" style="1" customWidth="1"/>
    <col min="5" max="16384" width="9.140625" style="1"/>
  </cols>
  <sheetData>
    <row r="1" spans="1:4">
      <c r="A1" s="34" t="s">
        <v>39</v>
      </c>
      <c r="B1" s="34"/>
      <c r="C1" s="34"/>
      <c r="D1" s="34"/>
    </row>
    <row r="2" spans="1:4">
      <c r="A2" s="34"/>
      <c r="B2" s="34"/>
      <c r="C2" s="34"/>
      <c r="D2" s="34"/>
    </row>
    <row r="3" spans="1:4">
      <c r="A3" s="34"/>
      <c r="B3" s="34"/>
      <c r="C3" s="34"/>
      <c r="D3" s="34"/>
    </row>
    <row r="4" spans="1:4">
      <c r="A4" s="34"/>
      <c r="B4" s="34"/>
      <c r="C4" s="34"/>
      <c r="D4" s="34"/>
    </row>
    <row r="5" spans="1:4">
      <c r="D5" s="14" t="s">
        <v>30</v>
      </c>
    </row>
    <row r="6" spans="1:4">
      <c r="B6" s="15" t="s">
        <v>31</v>
      </c>
    </row>
    <row r="7" spans="1:4">
      <c r="B7" s="24" t="s">
        <v>40</v>
      </c>
    </row>
    <row r="8" spans="1:4" ht="12.75" customHeight="1" thickBot="1">
      <c r="B8" s="15"/>
      <c r="D8" s="15" t="s">
        <v>32</v>
      </c>
    </row>
    <row r="9" spans="1:4" ht="68.25" customHeight="1" thickBot="1">
      <c r="A9" s="6" t="s">
        <v>0</v>
      </c>
      <c r="B9" s="7" t="s">
        <v>22</v>
      </c>
      <c r="C9" s="7" t="s">
        <v>41</v>
      </c>
      <c r="D9" s="7" t="s">
        <v>23</v>
      </c>
    </row>
    <row r="10" spans="1:4" ht="16.5" thickBot="1">
      <c r="A10" s="35" t="s">
        <v>1</v>
      </c>
      <c r="B10" s="36"/>
      <c r="C10" s="36"/>
      <c r="D10" s="37"/>
    </row>
    <row r="11" spans="1:4" ht="19.5" customHeight="1" thickBot="1">
      <c r="A11" s="4" t="s">
        <v>2</v>
      </c>
      <c r="B11" s="9">
        <f>B12+B13+B14+B15+B16</f>
        <v>886.7</v>
      </c>
      <c r="C11" s="9">
        <f>C12+C13+C14+C15+C16</f>
        <v>1395.4</v>
      </c>
      <c r="D11" s="9">
        <f>C11*100/B11</f>
        <v>157.37002368332017</v>
      </c>
    </row>
    <row r="12" spans="1:4" ht="16.5" thickBot="1">
      <c r="A12" s="2" t="s">
        <v>3</v>
      </c>
      <c r="B12" s="9">
        <v>60</v>
      </c>
      <c r="C12" s="9">
        <v>60</v>
      </c>
      <c r="D12" s="9">
        <f>C12*100/B12</f>
        <v>100</v>
      </c>
    </row>
    <row r="13" spans="1:4" ht="16.5" thickBot="1">
      <c r="A13" s="2" t="s">
        <v>4</v>
      </c>
      <c r="B13" s="9">
        <v>149.80000000000001</v>
      </c>
      <c r="C13" s="9">
        <v>149.80000000000001</v>
      </c>
      <c r="D13" s="9">
        <f>C13*100/B13</f>
        <v>100</v>
      </c>
    </row>
    <row r="14" spans="1:4" ht="15.75" customHeight="1" thickBot="1">
      <c r="A14" s="2" t="s">
        <v>5</v>
      </c>
      <c r="B14" s="9">
        <v>673.7</v>
      </c>
      <c r="C14" s="9">
        <v>1182.4000000000001</v>
      </c>
      <c r="D14" s="9">
        <f>C14*100/B14</f>
        <v>175.5083865221909</v>
      </c>
    </row>
    <row r="15" spans="1:4" ht="36.75" customHeight="1" thickBot="1">
      <c r="A15" s="3" t="s">
        <v>24</v>
      </c>
      <c r="B15" s="10">
        <v>2.2000000000000002</v>
      </c>
      <c r="C15" s="10">
        <v>2.2000000000000002</v>
      </c>
      <c r="D15" s="9">
        <f t="shared" ref="D15" si="0">C15*100/B15</f>
        <v>100</v>
      </c>
    </row>
    <row r="16" spans="1:4" ht="34.5" customHeight="1" thickBot="1">
      <c r="A16" s="8" t="s">
        <v>6</v>
      </c>
      <c r="B16" s="11">
        <v>1</v>
      </c>
      <c r="C16" s="11">
        <v>1</v>
      </c>
      <c r="D16" s="13">
        <f>C16*100/B16</f>
        <v>100</v>
      </c>
    </row>
    <row r="17" spans="1:4" ht="16.5" thickBot="1">
      <c r="A17" s="2" t="s">
        <v>7</v>
      </c>
      <c r="B17" s="9">
        <v>225</v>
      </c>
      <c r="C17" s="9">
        <v>225</v>
      </c>
      <c r="D17" s="13">
        <f t="shared" ref="D17:D24" si="1">C17*100/B17</f>
        <v>100</v>
      </c>
    </row>
    <row r="18" spans="1:4" ht="48" thickBot="1">
      <c r="A18" s="2" t="s">
        <v>45</v>
      </c>
      <c r="B18" s="9">
        <v>225</v>
      </c>
      <c r="C18" s="9">
        <v>225</v>
      </c>
      <c r="D18" s="13">
        <f t="shared" si="1"/>
        <v>100</v>
      </c>
    </row>
    <row r="19" spans="1:4" ht="16.5" thickBot="1">
      <c r="A19" s="4" t="s">
        <v>8</v>
      </c>
      <c r="B19" s="12">
        <f>B11+B17</f>
        <v>1111.7</v>
      </c>
      <c r="C19" s="12">
        <f>C11+C17</f>
        <v>1620.4</v>
      </c>
      <c r="D19" s="16">
        <f t="shared" si="1"/>
        <v>145.75874786363227</v>
      </c>
    </row>
    <row r="20" spans="1:4" ht="16.5" thickBot="1">
      <c r="A20" s="35" t="s">
        <v>33</v>
      </c>
      <c r="B20" s="38"/>
      <c r="C20" s="38"/>
      <c r="D20" s="39"/>
    </row>
    <row r="21" spans="1:4" ht="16.5" thickBot="1">
      <c r="A21" s="2" t="s">
        <v>9</v>
      </c>
      <c r="B21" s="9">
        <v>1390.7</v>
      </c>
      <c r="C21" s="9">
        <v>1380.6</v>
      </c>
      <c r="D21" s="13">
        <f t="shared" si="1"/>
        <v>99.273747033867835</v>
      </c>
    </row>
    <row r="22" spans="1:4" ht="16.5" thickBot="1">
      <c r="A22" s="2" t="s">
        <v>10</v>
      </c>
      <c r="B22" s="9">
        <v>82.9</v>
      </c>
      <c r="C22" s="9">
        <v>82.9</v>
      </c>
      <c r="D22" s="13">
        <f t="shared" si="1"/>
        <v>100</v>
      </c>
    </row>
    <row r="23" spans="1:4" ht="32.25" thickBot="1">
      <c r="A23" s="8" t="s">
        <v>25</v>
      </c>
      <c r="B23" s="13"/>
      <c r="C23" s="13"/>
      <c r="D23" s="13"/>
    </row>
    <row r="24" spans="1:4" ht="16.5" thickBot="1">
      <c r="A24" s="2" t="s">
        <v>11</v>
      </c>
      <c r="B24" s="9">
        <v>122.2</v>
      </c>
      <c r="C24" s="9">
        <v>122.2</v>
      </c>
      <c r="D24" s="13">
        <f t="shared" si="1"/>
        <v>100</v>
      </c>
    </row>
    <row r="25" spans="1:4" ht="16.5" thickBot="1">
      <c r="A25" s="2" t="s">
        <v>12</v>
      </c>
      <c r="B25" s="9">
        <v>105.2</v>
      </c>
      <c r="C25" s="9">
        <v>92.8</v>
      </c>
      <c r="D25" s="13">
        <f t="shared" ref="D25" si="2">C25*100/B25</f>
        <v>88.212927756653997</v>
      </c>
    </row>
    <row r="26" spans="1:4" ht="16.5" thickBot="1">
      <c r="A26" s="2" t="s">
        <v>13</v>
      </c>
      <c r="B26" s="9"/>
      <c r="C26" s="9"/>
      <c r="D26" s="9"/>
    </row>
    <row r="27" spans="1:4" ht="16.5" thickBot="1">
      <c r="A27" s="2" t="s">
        <v>14</v>
      </c>
      <c r="B27" s="9"/>
      <c r="C27" s="9"/>
      <c r="D27" s="9"/>
    </row>
    <row r="28" spans="1:4" ht="16.5" thickBot="1">
      <c r="A28" s="2" t="s">
        <v>15</v>
      </c>
      <c r="B28" s="9">
        <v>3</v>
      </c>
      <c r="C28" s="9">
        <v>3</v>
      </c>
      <c r="D28" s="13">
        <f t="shared" ref="D28" si="3">C28*100/B28</f>
        <v>100</v>
      </c>
    </row>
    <row r="29" spans="1:4" ht="16.5" thickBot="1">
      <c r="A29" s="3" t="s">
        <v>26</v>
      </c>
      <c r="B29" s="10"/>
      <c r="C29" s="10"/>
      <c r="D29" s="10"/>
    </row>
    <row r="30" spans="1:4" ht="16.5" thickBot="1">
      <c r="A30" s="8" t="s">
        <v>16</v>
      </c>
      <c r="B30" s="11"/>
      <c r="C30" s="11"/>
      <c r="D30" s="11"/>
    </row>
    <row r="31" spans="1:4" ht="16.5" thickBot="1">
      <c r="A31" s="2" t="s">
        <v>17</v>
      </c>
      <c r="B31" s="9"/>
      <c r="C31" s="9"/>
      <c r="D31" s="9"/>
    </row>
    <row r="32" spans="1:4" ht="16.5" thickBot="1">
      <c r="A32" s="2" t="s">
        <v>18</v>
      </c>
      <c r="B32" s="9"/>
      <c r="C32" s="9"/>
      <c r="D32" s="9"/>
    </row>
    <row r="33" spans="1:4" ht="16.5" thickBot="1">
      <c r="A33" s="4" t="s">
        <v>8</v>
      </c>
      <c r="B33" s="12">
        <f>B32+B31+B30+B29+B28+B27+B26+B25+B24+B23+B22+B21</f>
        <v>1704</v>
      </c>
      <c r="C33" s="12">
        <f>C32+C31+C30+C29+C28+C27+C26+C25+C24+C23+C22+C21</f>
        <v>1681.5</v>
      </c>
      <c r="D33" s="16">
        <f t="shared" ref="D33" si="4">C33*100/B33</f>
        <v>98.679577464788736</v>
      </c>
    </row>
    <row r="34" spans="1:4" ht="32.25" thickBot="1">
      <c r="A34" s="3" t="s">
        <v>29</v>
      </c>
      <c r="B34" s="10">
        <f>B19-B33</f>
        <v>-592.29999999999995</v>
      </c>
      <c r="C34" s="10">
        <f>C19-C33</f>
        <v>-61.099999999999909</v>
      </c>
      <c r="D34" s="6"/>
    </row>
    <row r="35" spans="1:4" ht="16.5" thickBot="1">
      <c r="A35" s="35" t="s">
        <v>19</v>
      </c>
      <c r="B35" s="36"/>
      <c r="C35" s="36"/>
      <c r="D35" s="37"/>
    </row>
    <row r="36" spans="1:4" ht="32.25" customHeight="1" thickBot="1">
      <c r="A36" s="2" t="s">
        <v>20</v>
      </c>
      <c r="B36" s="17"/>
      <c r="C36" s="17"/>
      <c r="D36" s="17"/>
    </row>
    <row r="37" spans="1:4" ht="36" customHeight="1" thickBot="1">
      <c r="A37" s="8" t="s">
        <v>27</v>
      </c>
      <c r="B37" s="6"/>
      <c r="C37" s="6"/>
      <c r="D37" s="6"/>
    </row>
    <row r="38" spans="1:4" ht="33" customHeight="1" thickBot="1">
      <c r="A38" s="3" t="s">
        <v>28</v>
      </c>
      <c r="B38" s="6"/>
      <c r="C38" s="6"/>
      <c r="D38" s="6"/>
    </row>
    <row r="39" spans="1:4" ht="32.25" thickBot="1">
      <c r="A39" s="8" t="s">
        <v>21</v>
      </c>
      <c r="B39" s="11">
        <f>B40</f>
        <v>592.29999999999995</v>
      </c>
      <c r="C39" s="5">
        <f>C40</f>
        <v>61.099999999999909</v>
      </c>
      <c r="D39" s="5"/>
    </row>
    <row r="40" spans="1:4" ht="16.5" thickBot="1">
      <c r="A40" s="4" t="s">
        <v>8</v>
      </c>
      <c r="B40" s="12">
        <f>B34*(-1)</f>
        <v>592.29999999999995</v>
      </c>
      <c r="C40" s="18">
        <f>C34*(-1)</f>
        <v>61.099999999999909</v>
      </c>
      <c r="D40" s="18"/>
    </row>
    <row r="50" spans="1:5">
      <c r="C50" s="31" t="s">
        <v>34</v>
      </c>
      <c r="D50" s="31"/>
    </row>
    <row r="51" spans="1:5">
      <c r="A51" s="40" t="s">
        <v>42</v>
      </c>
      <c r="B51" s="41"/>
      <c r="C51" s="41"/>
      <c r="D51" s="41"/>
    </row>
    <row r="52" spans="1:5">
      <c r="A52" s="41"/>
      <c r="B52" s="41"/>
      <c r="C52" s="41"/>
      <c r="D52" s="41"/>
    </row>
    <row r="53" spans="1:5">
      <c r="A53" s="41"/>
      <c r="B53" s="41"/>
      <c r="C53" s="41"/>
      <c r="D53" s="41"/>
    </row>
    <row r="54" spans="1:5">
      <c r="A54" s="41"/>
      <c r="B54" s="41"/>
      <c r="C54" s="41"/>
      <c r="D54" s="41"/>
    </row>
    <row r="55" spans="1:5">
      <c r="A55" s="41"/>
      <c r="B55" s="41"/>
      <c r="C55" s="41"/>
      <c r="D55" s="41"/>
    </row>
    <row r="56" spans="1:5">
      <c r="A56" s="41"/>
      <c r="B56" s="41"/>
      <c r="C56" s="41"/>
      <c r="D56" s="41"/>
    </row>
    <row r="57" spans="1:5">
      <c r="A57" s="41"/>
      <c r="B57" s="41"/>
      <c r="C57" s="41"/>
      <c r="D57" s="41"/>
    </row>
    <row r="58" spans="1:5" ht="16.5" thickBot="1">
      <c r="C58" s="32" t="s">
        <v>35</v>
      </c>
      <c r="D58" s="33"/>
      <c r="E58" s="33"/>
    </row>
    <row r="59" spans="1:5" ht="108.75" customHeight="1" thickBot="1">
      <c r="A59" s="20" t="s">
        <v>36</v>
      </c>
      <c r="B59" s="6" t="s">
        <v>43</v>
      </c>
      <c r="C59" s="25" t="s">
        <v>44</v>
      </c>
      <c r="D59" s="26"/>
    </row>
    <row r="60" spans="1:5" ht="32.25" thickBot="1">
      <c r="A60" s="21" t="s">
        <v>37</v>
      </c>
      <c r="B60" s="22">
        <v>2</v>
      </c>
      <c r="C60" s="27">
        <v>861.3</v>
      </c>
      <c r="D60" s="28"/>
    </row>
    <row r="61" spans="1:5" ht="32.25" thickBot="1">
      <c r="A61" s="19" t="s">
        <v>38</v>
      </c>
      <c r="B61" s="23">
        <v>1</v>
      </c>
      <c r="C61" s="29">
        <v>161.19999999999999</v>
      </c>
      <c r="D61" s="30"/>
    </row>
  </sheetData>
  <mergeCells count="10">
    <mergeCell ref="A1:D4"/>
    <mergeCell ref="A35:D35"/>
    <mergeCell ref="A10:D10"/>
    <mergeCell ref="A20:D20"/>
    <mergeCell ref="A51:D57"/>
    <mergeCell ref="C59:D59"/>
    <mergeCell ref="C60:D60"/>
    <mergeCell ref="C61:D61"/>
    <mergeCell ref="C50:D50"/>
    <mergeCell ref="C58:E58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Елена</cp:lastModifiedBy>
  <cp:lastPrinted>2016-07-25T07:04:57Z</cp:lastPrinted>
  <dcterms:created xsi:type="dcterms:W3CDTF">2016-07-20T10:52:38Z</dcterms:created>
  <dcterms:modified xsi:type="dcterms:W3CDTF">2020-01-22T11:33:48Z</dcterms:modified>
</cp:coreProperties>
</file>